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09" firstSheet="4" activeTab="4"/>
  </bookViews>
  <sheets>
    <sheet name="FEBRUARY" sheetId="1" state="hidden" r:id="rId1"/>
    <sheet name="MARCH" sheetId="2" state="hidden" r:id="rId2"/>
    <sheet name="APRIL" sheetId="3" state="hidden" r:id="rId3"/>
    <sheet name="MAY" sheetId="4" state="hidden" r:id="rId4"/>
    <sheet name="1ST QUARTER" sheetId="5" r:id="rId5"/>
    <sheet name="JULY" sheetId="6" state="hidden" r:id="rId6"/>
    <sheet name="AUGUST" sheetId="7" state="hidden" r:id="rId7"/>
    <sheet name="SEPTEMBER" sheetId="8" state="hidden" r:id="rId8"/>
    <sheet name="OCTOBER" sheetId="9" state="hidden" r:id="rId9"/>
    <sheet name="NOVEMBER" sheetId="10" state="hidden" r:id="rId10"/>
    <sheet name="Sheet1" sheetId="11" r:id="rId11"/>
  </sheets>
  <definedNames>
    <definedName name="_xlnm.Print_Area" localSheetId="4">'1ST QUARTER'!$A$1:$G$80</definedName>
    <definedName name="_xlnm.Print_Titles" localSheetId="4">'1ST QUARTER'!$1:$12</definedName>
  </definedNames>
  <calcPr fullCalcOnLoad="1"/>
</workbook>
</file>

<file path=xl/comments5.xml><?xml version="1.0" encoding="utf-8"?>
<comments xmlns="http://schemas.openxmlformats.org/spreadsheetml/2006/main">
  <authors>
    <author>Arnold Brinas</author>
  </authors>
  <commentList>
    <comment ref="C20" authorId="0">
      <text>
        <r>
          <rPr>
            <b/>
            <sz val="9"/>
            <rFont val="Tahoma"/>
            <family val="2"/>
          </rPr>
          <t>Arnold Brinas:</t>
        </r>
        <r>
          <rPr>
            <sz val="9"/>
            <rFont val="Tahoma"/>
            <family val="2"/>
          </rPr>
          <t xml:space="preserve">
Reallign from P2M to P1.550M</t>
        </r>
      </text>
    </comment>
    <comment ref="C34" authorId="0">
      <text>
        <r>
          <rPr>
            <b/>
            <sz val="9"/>
            <rFont val="Tahoma"/>
            <family val="2"/>
          </rPr>
          <t>Arnold Brinas:</t>
        </r>
        <r>
          <rPr>
            <sz val="9"/>
            <rFont val="Tahoma"/>
            <family val="2"/>
          </rPr>
          <t xml:space="preserve">
Reallign from Power Illumination / Water Expenses
</t>
        </r>
      </text>
    </comment>
  </commentList>
</comments>
</file>

<file path=xl/sharedStrings.xml><?xml version="1.0" encoding="utf-8"?>
<sst xmlns="http://schemas.openxmlformats.org/spreadsheetml/2006/main" count="5965" uniqueCount="228">
  <si>
    <t>Allotment</t>
  </si>
  <si>
    <t>Personal Services:</t>
  </si>
  <si>
    <t>Regular Plantilla Items</t>
  </si>
  <si>
    <t>Lump-Sum Appropriations</t>
  </si>
  <si>
    <t>Terminal Leave Benefits</t>
  </si>
  <si>
    <t>GSIS Life &amp; Retirement Premium</t>
  </si>
  <si>
    <t>Pag-Ibig Premiums</t>
  </si>
  <si>
    <t>Medicare Premiums (Philhealth)</t>
  </si>
  <si>
    <t>State Insurance Premiums</t>
  </si>
  <si>
    <t>Hazard Premiums</t>
  </si>
  <si>
    <t>PERA</t>
  </si>
  <si>
    <t>Additional Compensation</t>
  </si>
  <si>
    <t>Year End Bonus</t>
  </si>
  <si>
    <t>Cash Gift</t>
  </si>
  <si>
    <t>Loyalty Cash Bonus</t>
  </si>
  <si>
    <t>Maternity Leave Benefits</t>
  </si>
  <si>
    <t>Productivity and Incentive Benefits</t>
  </si>
  <si>
    <t>Clothing Allowance</t>
  </si>
  <si>
    <t>BNS Allowance</t>
  </si>
  <si>
    <t>Total Personal Services</t>
  </si>
  <si>
    <t>Maintenance and Other</t>
  </si>
  <si>
    <t>Operating Expense</t>
  </si>
  <si>
    <t>Travelling Expenses</t>
  </si>
  <si>
    <t>Communication Expenses</t>
  </si>
  <si>
    <t>Repair and Servicing</t>
  </si>
  <si>
    <t>Spare Parts</t>
  </si>
  <si>
    <t>Gasoline and Oil</t>
  </si>
  <si>
    <t>Office Forms and Supplies</t>
  </si>
  <si>
    <t>Purchase of Toner Ink - Xerox</t>
  </si>
  <si>
    <t>Grants and Aids</t>
  </si>
  <si>
    <t>Municipal Nutrition Action Program</t>
  </si>
  <si>
    <t>Misc. Health Services</t>
  </si>
  <si>
    <t>Training and Seminar</t>
  </si>
  <si>
    <t>Extraordinary &amp; Misc. Expense</t>
  </si>
  <si>
    <t>Confidential and Intelligence Fund</t>
  </si>
  <si>
    <t>Contigency Expense (POC Fund)</t>
  </si>
  <si>
    <t>Fidelity Bond &amp; Ins. Premiums</t>
  </si>
  <si>
    <t>Ins./Registration of Mun. Vehicle</t>
  </si>
  <si>
    <t>Development &amp; Livelihood Prog.</t>
  </si>
  <si>
    <t>Repair of Office Equipments</t>
  </si>
  <si>
    <t>Conference and Meetings</t>
  </si>
  <si>
    <t>TOTAL M.O.O.E.</t>
  </si>
  <si>
    <t>CAPITAL OUTLAY</t>
  </si>
  <si>
    <t>Purchase of Office Equipments</t>
  </si>
  <si>
    <t>Total Capital Outlay</t>
  </si>
  <si>
    <t>NON-OFFICE EXPENDITURES:</t>
  </si>
  <si>
    <t>Aid to Barangays</t>
  </si>
  <si>
    <t>20% Economic Dev't Fund</t>
  </si>
  <si>
    <t>5% Calamity Fund</t>
  </si>
  <si>
    <t>Total Non-Office Expenditures</t>
  </si>
  <si>
    <t>Representation Allowance</t>
  </si>
  <si>
    <t>Transportation Services</t>
  </si>
  <si>
    <t>Cash Incentives and rewards</t>
  </si>
  <si>
    <t>Cultural Activities:Pinya Festival</t>
  </si>
  <si>
    <t xml:space="preserve">                             Others</t>
  </si>
  <si>
    <t>Publication of Calauan, Journal</t>
  </si>
  <si>
    <t>Women Development Fund</t>
  </si>
  <si>
    <t>Advertising and Publication</t>
  </si>
  <si>
    <t>Function/Program</t>
  </si>
  <si>
    <t>Project/Activity</t>
  </si>
  <si>
    <t>Appropriations</t>
  </si>
  <si>
    <t>Obligation</t>
  </si>
  <si>
    <t>Unobligated</t>
  </si>
  <si>
    <t>Balance</t>
  </si>
  <si>
    <t>Executive Services</t>
  </si>
  <si>
    <t>(Mayor)-General Administaration</t>
  </si>
  <si>
    <t>TOTAL MAYORS OFFICE</t>
  </si>
  <si>
    <t>Transportation Allowance</t>
  </si>
  <si>
    <t>Legislative Services</t>
  </si>
  <si>
    <t>Sangguniang Bayan</t>
  </si>
  <si>
    <t>Planning &amp; Coordination Dev't.</t>
  </si>
  <si>
    <t>TOTAL S.B. OFFICE</t>
  </si>
  <si>
    <t>TOTAL MPDC OFFICE</t>
  </si>
  <si>
    <t>Local Civil Registrar</t>
  </si>
  <si>
    <t>TOTAL LCR OFFICE</t>
  </si>
  <si>
    <t>Budgeting Services</t>
  </si>
  <si>
    <t>Budget</t>
  </si>
  <si>
    <t>TOTAL BUDGET OFFICE</t>
  </si>
  <si>
    <t>Overtime Pay</t>
  </si>
  <si>
    <t>Accoutnting Services</t>
  </si>
  <si>
    <t>Accountant</t>
  </si>
  <si>
    <t>TOTAL ACCOUNTING OFFICE</t>
  </si>
  <si>
    <t>Transportation Expense</t>
  </si>
  <si>
    <t>Accountable Forms</t>
  </si>
  <si>
    <t>MPDC-General Administration</t>
  </si>
  <si>
    <t>LCR-General Administration</t>
  </si>
  <si>
    <t>Treasury Services</t>
  </si>
  <si>
    <t>Treasurer</t>
  </si>
  <si>
    <t>TOTAL TREASURER'S OFFICE</t>
  </si>
  <si>
    <t>Pag-ibig Premiums</t>
  </si>
  <si>
    <t>Medicare Premiums -Philhealth</t>
  </si>
  <si>
    <t>General Revision</t>
  </si>
  <si>
    <t>Assesment of Real Property</t>
  </si>
  <si>
    <t>Assessor</t>
  </si>
  <si>
    <t>Auditing Services</t>
  </si>
  <si>
    <t>Auditor</t>
  </si>
  <si>
    <t>TOTAL AUDITOR'S OFFICE</t>
  </si>
  <si>
    <t>Burial Assistance</t>
  </si>
  <si>
    <t>Leadership Training for the Elderly</t>
  </si>
  <si>
    <t>General Public</t>
  </si>
  <si>
    <t>OSCA</t>
  </si>
  <si>
    <t>TOTAL OSCA OFFICE</t>
  </si>
  <si>
    <t>Honorarium</t>
  </si>
  <si>
    <t>DILG/PNP/MTC</t>
  </si>
  <si>
    <t>TOTAL DILG/PNP/MTC OFFICE</t>
  </si>
  <si>
    <t>PLEB</t>
  </si>
  <si>
    <t>TOTAL PLEB OFFICE</t>
  </si>
  <si>
    <t>Hazard Premium</t>
  </si>
  <si>
    <t>Subsistence Allowance</t>
  </si>
  <si>
    <t>Laundry Allowance</t>
  </si>
  <si>
    <t>Medical Supplies</t>
  </si>
  <si>
    <t>Medicines</t>
  </si>
  <si>
    <t>GRAND TOTAL</t>
  </si>
  <si>
    <t>TOTAL HEALTH OFFICE</t>
  </si>
  <si>
    <t>Health Services</t>
  </si>
  <si>
    <t>Health</t>
  </si>
  <si>
    <t>TOTAL ASSESSOR'S OFFICE</t>
  </si>
  <si>
    <t>DAY CARE Allowance</t>
  </si>
  <si>
    <t>Supplemental Feeding</t>
  </si>
  <si>
    <t>AICS</t>
  </si>
  <si>
    <t>Practical Skills Development</t>
  </si>
  <si>
    <t>Emergency Shelter Assistance</t>
  </si>
  <si>
    <t>Food for Work</t>
  </si>
  <si>
    <t>Jobs Fair (PESO OFFICE)</t>
  </si>
  <si>
    <t>Social Welfare Services</t>
  </si>
  <si>
    <t>MSWD</t>
  </si>
  <si>
    <t>TOTAL MSWD OFFICE</t>
  </si>
  <si>
    <t>Agricultural Services</t>
  </si>
  <si>
    <t>Agricultural</t>
  </si>
  <si>
    <t>TOTAL AGRICULTURE'S OFFICE</t>
  </si>
  <si>
    <t>Advertising and Publications</t>
  </si>
  <si>
    <t>TOTAL ENGINEERING OFFICE</t>
  </si>
  <si>
    <t>Engineering Services</t>
  </si>
  <si>
    <t>Engineering-General Administration</t>
  </si>
  <si>
    <t>CERTIFIED CORRECT:</t>
  </si>
  <si>
    <t>Anniversary Bonus</t>
  </si>
  <si>
    <t>Youth &amp; Sports Development</t>
  </si>
  <si>
    <t>Completion of Lying-in</t>
  </si>
  <si>
    <t>Payment of Hospital Eqpt. (Freight/Cargo)</t>
  </si>
  <si>
    <t>Payment of Registration - FHCPGF</t>
  </si>
  <si>
    <t>Purchase of One (1) unit Air-Con</t>
  </si>
  <si>
    <t>Purchase of Medicine/Medical Supplies</t>
  </si>
  <si>
    <t>Improvement of Municipal Cemetery</t>
  </si>
  <si>
    <t>Payment of Hospital Equipment</t>
  </si>
  <si>
    <t>Purchase of Garbage Trucks (1 unit)</t>
  </si>
  <si>
    <t>Installation of Street Lamp/Light</t>
  </si>
  <si>
    <t>Construction of Line Canal (Balayhangin)</t>
  </si>
  <si>
    <t>Concreting of Pathway (Silangan, Dayap)</t>
  </si>
  <si>
    <t>Concreting of Road (Kanluran, Dayap)</t>
  </si>
  <si>
    <t>Concreting of Pathway (Sitio Tabon, Masiit)</t>
  </si>
  <si>
    <t>Concreting of Pathway (Purok 5, Masiit)</t>
  </si>
  <si>
    <t>Concreting of Road (Marfori Subd., Silangan)</t>
  </si>
  <si>
    <t>Purchase of Lot (Lamot 1)</t>
  </si>
  <si>
    <t>Renovation/Extension of Brgy. Health Center (Sto. Tomas)</t>
  </si>
  <si>
    <t>Purchase of Air-con</t>
  </si>
  <si>
    <t>Repair and Maint. Of Gov't. Vehicle:</t>
  </si>
  <si>
    <t>Purchase of Air-Con</t>
  </si>
  <si>
    <t>Survey (Wacat River)</t>
  </si>
  <si>
    <t>Purchase of Transit Equipment</t>
  </si>
  <si>
    <t>JOSE G. MEDEL</t>
  </si>
  <si>
    <t>Municipal Budget Officer I</t>
  </si>
  <si>
    <t>hms</t>
  </si>
  <si>
    <t>TOTAL PERSONAL SERVICES</t>
  </si>
  <si>
    <t>MAINTENANCE AND OTHER OPERATION EXPENSES</t>
  </si>
  <si>
    <t>PERSONAL SERVICES</t>
  </si>
  <si>
    <t>TOTAL CAPITAL OUTLAY</t>
  </si>
  <si>
    <t>Sub-Total</t>
  </si>
  <si>
    <t>Power Illumination / Water Expenses</t>
  </si>
  <si>
    <t>FDP Form 11 - SEF Utilization</t>
  </si>
  <si>
    <t>(SEF Budget Accountability Form No.1)</t>
  </si>
  <si>
    <t>SEF UTILIZATION</t>
  </si>
  <si>
    <t>P</t>
  </si>
  <si>
    <t>TOTAL MAINTENANCE AND OTHER OPERATION EXPENSES</t>
  </si>
  <si>
    <t>We hereby certify that we have reviewed the contents</t>
  </si>
  <si>
    <t xml:space="preserve">and hereby attest to the veracity and correctness of </t>
  </si>
  <si>
    <t>the data or information contained in this document.</t>
  </si>
  <si>
    <t>ROMULO M. ALCANTARA</t>
  </si>
  <si>
    <t>Municipal Accountant</t>
  </si>
  <si>
    <t>BUENAFRIDO T. BERRIS</t>
  </si>
  <si>
    <t>Local Chief Executive / Chairman, LSB</t>
  </si>
  <si>
    <t>District Office Internet Connection</t>
  </si>
  <si>
    <t>BALANCE</t>
  </si>
  <si>
    <r>
      <t xml:space="preserve">Province, City or Municipality: </t>
    </r>
    <r>
      <rPr>
        <b/>
        <sz val="11"/>
        <rFont val="Calibri"/>
        <family val="2"/>
      </rPr>
      <t>LAGUNA, CALAUAN</t>
    </r>
  </si>
  <si>
    <r>
      <t xml:space="preserve">Less: </t>
    </r>
    <r>
      <rPr>
        <b/>
        <sz val="11"/>
        <rFont val="Calibri"/>
        <family val="2"/>
      </rPr>
      <t>DISBURSEMENTS</t>
    </r>
    <r>
      <rPr>
        <sz val="11"/>
        <rFont val="Calibri"/>
        <family val="2"/>
      </rPr>
      <t xml:space="preserve"> </t>
    </r>
  </si>
  <si>
    <r>
      <t xml:space="preserve">1ST </t>
    </r>
    <r>
      <rPr>
        <sz val="11"/>
        <rFont val="Calibri"/>
        <family val="2"/>
      </rPr>
      <t>Quarter</t>
    </r>
    <r>
      <rPr>
        <b/>
        <sz val="11"/>
        <rFont val="Calibri"/>
        <family val="2"/>
      </rPr>
      <t>, F.Y. 2021</t>
    </r>
  </si>
  <si>
    <t>Job Order Clerk (1 x 7,000.00 monthly)</t>
  </si>
  <si>
    <t>Instructional Manager (3 x 6,000.00 Monthly)</t>
  </si>
  <si>
    <t>B. Reenergization</t>
  </si>
  <si>
    <t>Installation of Electrical / Power Meter for the newly built School</t>
  </si>
  <si>
    <t>Building of the following Schools</t>
  </si>
  <si>
    <t>1. Teodoro C. Dator Memorial ES</t>
  </si>
  <si>
    <t>2. Calauan Central ES</t>
  </si>
  <si>
    <t>3. Imok ES</t>
  </si>
  <si>
    <t>4. Dayap ES - Main</t>
  </si>
  <si>
    <t>5. Santo Tomas ES - Annex</t>
  </si>
  <si>
    <t>6. Dayap National High School - Mabacan Annex</t>
  </si>
  <si>
    <t xml:space="preserve">A. Utilities - Payment for Electric bills (July to December 2021) </t>
  </si>
  <si>
    <t>C. Communication Expenses</t>
  </si>
  <si>
    <t>D. CONSTRUCTION, REPAIR AND MAINTENANCE OF SCHOOL BUILDING</t>
  </si>
  <si>
    <t xml:space="preserve">1. Maintenance for School Buildings </t>
  </si>
  <si>
    <t>2. Repair and Maintenance of Office Equipment</t>
  </si>
  <si>
    <t xml:space="preserve">(Computer/Desktop, Printer, RISO Copier, Air Conditioning Unit, </t>
  </si>
  <si>
    <t>Paper Cutting Machine, etc.)</t>
  </si>
  <si>
    <t>C. PURCHASE OF OFFICE SUPPLIES</t>
  </si>
  <si>
    <t>For the Blended Learning Delivery Modality (Modular and Online Distance Learning)</t>
  </si>
  <si>
    <t>1. Ink for Epson Printer</t>
  </si>
  <si>
    <t>2. USB Dual Port 32 GB for the Incoming Kinder Pupils/ Transferred In</t>
  </si>
  <si>
    <t>Others:</t>
  </si>
  <si>
    <t>D. AWARDS AND RECOGNITION - "GAWAD PAGKILALA"</t>
  </si>
  <si>
    <t>Plaques / Tarps and Certificates</t>
  </si>
  <si>
    <t>(For Pupils, Teachers, Instructional Leaders, Non-Teaching Personnel</t>
  </si>
  <si>
    <t>and Schools with Outstanding Accomplishments / Performance who have</t>
  </si>
  <si>
    <t>brought honor to their workplace, Anchored on the CSC Program on</t>
  </si>
  <si>
    <t>Award and Incentives for Service Excellence (PRAISE) and CALABARZON</t>
  </si>
  <si>
    <t>Search for Treasured Achievers in the Region (C-STAR) institutionalizing</t>
  </si>
  <si>
    <t xml:space="preserve">the Region IV-A CALABARZON Gawad Patnugot and SDO </t>
  </si>
  <si>
    <t>Laguna's Gawad Marangal)</t>
  </si>
  <si>
    <t>E. TRANSPORTATION EXPENSES</t>
  </si>
  <si>
    <t>1. Printer - Epson (47pcs x Php 13,500.00)</t>
  </si>
  <si>
    <t>Small Schools - 8 schools x Php 13,500.00 = Php 108,000.00</t>
  </si>
  <si>
    <t>Medium Schools - 11 schools x 2 = 22 x Php13,500.00 = Php 297,000.00</t>
  </si>
  <si>
    <t>Large Schools - 7 schools x 2 = 14 x Php13,500.00 = Php 189,000.00</t>
  </si>
  <si>
    <t>ALS, SPED and District Office = 3 x Php 13,500.00 = Php 40,500.00</t>
  </si>
  <si>
    <t>2. Laptop - District Office</t>
  </si>
  <si>
    <t>3. Binding Machine 24 holes</t>
  </si>
  <si>
    <r>
      <t xml:space="preserve">Receipt: </t>
    </r>
    <r>
      <rPr>
        <b/>
        <sz val="11"/>
        <rFont val="Calibri"/>
        <family val="2"/>
      </rPr>
      <t>(Budget Appropriation 2021)</t>
    </r>
  </si>
  <si>
    <t>(sgd)</t>
  </si>
  <si>
    <t>Obligated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</si>
</sst>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.00;[Red]0.00"/>
    <numFmt numFmtId="179" formatCode="#,##0.00;[Red]#,##0.00"/>
    <numFmt numFmtId="180" formatCode="&quot;$&quot;#,##0.00;[Red]&quot;$&quot;#,##0.00"/>
    <numFmt numFmtId="181" formatCode="[$-409]dddd\,\ mmmm\ dd\,\ yyyy"/>
    <numFmt numFmtId="182" formatCode="[$-409]mmmm\ d\,\ yyyy;@"/>
    <numFmt numFmtId="183" formatCode="_(* #,##0.0_);_(* \(#,##0.0\);_(* &quot;-&quot;?_);_(@_)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2" fillId="0" borderId="10" xfId="42" applyFont="1" applyBorder="1" applyAlignment="1">
      <alignment/>
    </xf>
    <xf numFmtId="43" fontId="3" fillId="0" borderId="10" xfId="42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3" fontId="1" fillId="0" borderId="0" xfId="42" applyFont="1" applyAlignment="1">
      <alignment/>
    </xf>
    <xf numFmtId="0" fontId="1" fillId="0" borderId="0" xfId="0" applyFont="1" applyAlignment="1">
      <alignment horizontal="left"/>
    </xf>
    <xf numFmtId="43" fontId="0" fillId="0" borderId="0" xfId="42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42" applyFont="1" applyBorder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3" fontId="9" fillId="0" borderId="0" xfId="42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30" fillId="0" borderId="0" xfId="0" applyFont="1" applyAlignment="1">
      <alignment horizontal="left"/>
    </xf>
    <xf numFmtId="43" fontId="10" fillId="0" borderId="19" xfId="42" applyFont="1" applyBorder="1" applyAlignment="1">
      <alignment/>
    </xf>
    <xf numFmtId="0" fontId="30" fillId="0" borderId="0" xfId="0" applyFont="1" applyAlignment="1">
      <alignment horizontal="center"/>
    </xf>
    <xf numFmtId="43" fontId="30" fillId="0" borderId="0" xfId="42" applyFont="1" applyBorder="1" applyAlignment="1">
      <alignment horizontal="left"/>
    </xf>
    <xf numFmtId="171" fontId="29" fillId="0" borderId="0" xfId="0" applyNumberFormat="1" applyFont="1" applyAlignment="1">
      <alignment/>
    </xf>
    <xf numFmtId="171" fontId="30" fillId="0" borderId="19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171" fontId="29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1" fontId="30" fillId="0" borderId="19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3" fontId="30" fillId="0" borderId="0" xfId="42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43" fontId="9" fillId="0" borderId="0" xfId="44" applyFont="1" applyBorder="1" applyAlignment="1">
      <alignment/>
    </xf>
    <xf numFmtId="43" fontId="10" fillId="0" borderId="19" xfId="0" applyNumberFormat="1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43" fontId="10" fillId="0" borderId="19" xfId="42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43" fontId="9" fillId="0" borderId="0" xfId="42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43" fontId="9" fillId="0" borderId="0" xfId="42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3" fontId="9" fillId="0" borderId="0" xfId="44" applyFont="1" applyFill="1" applyBorder="1" applyAlignment="1">
      <alignment/>
    </xf>
    <xf numFmtId="0" fontId="9" fillId="0" borderId="0" xfId="0" applyFont="1" applyBorder="1" applyAlignment="1">
      <alignment horizontal="left" indent="3"/>
    </xf>
    <xf numFmtId="0" fontId="9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43" fontId="10" fillId="0" borderId="19" xfId="0" applyNumberFormat="1" applyFont="1" applyBorder="1" applyAlignment="1">
      <alignment horizontal="left" vertical="center"/>
    </xf>
    <xf numFmtId="43" fontId="10" fillId="0" borderId="19" xfId="42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1" fontId="10" fillId="0" borderId="19" xfId="0" applyNumberFormat="1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171" fontId="10" fillId="0" borderId="20" xfId="0" applyNumberFormat="1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43" fontId="10" fillId="0" borderId="19" xfId="42" applyFont="1" applyBorder="1" applyAlignment="1">
      <alignment horizontal="left" vertical="center"/>
    </xf>
    <xf numFmtId="43" fontId="10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3" fontId="0" fillId="0" borderId="0" xfId="44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43" fontId="0" fillId="0" borderId="0" xfId="44" applyFont="1" applyAlignment="1">
      <alignment/>
    </xf>
    <xf numFmtId="0" fontId="0" fillId="0" borderId="0" xfId="0" applyFont="1" applyBorder="1" applyAlignment="1" quotePrefix="1">
      <alignment horizontal="left" indent="1"/>
    </xf>
    <xf numFmtId="43" fontId="0" fillId="0" borderId="0" xfId="44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43" fontId="0" fillId="0" borderId="0" xfId="44" applyFont="1" applyBorder="1" applyAlignment="1" quotePrefix="1">
      <alignment horizontal="left" inden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indent="2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3" fontId="30" fillId="0" borderId="0" xfId="42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G16" sqref="G16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4" t="s">
        <v>159</v>
      </c>
      <c r="H882" s="124"/>
    </row>
    <row r="883" spans="7:8" ht="15.75">
      <c r="G883" s="124" t="s">
        <v>160</v>
      </c>
      <c r="H883" s="124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48" right="0.27" top="0.33" bottom="0" header="0.51" footer="0.5"/>
  <pageSetup horizontalDpi="180" verticalDpi="180" orientation="portrait" paperSize="5" scale="80" r:id="rId1"/>
  <headerFooter alignWithMargins="0">
    <oddHeader>&amp;C&amp;14Province of LAGUNA
Municipality of CALAUAN
STATUS OF APPROPRIATIONS, ALLOTMENTS AND OBLIGATIONS
(Current Legislative Appropriation)
As of FEBRUARY 2003&amp;10
</oddHeader>
  </headerFooter>
  <rowBreaks count="15" manualBreakCount="15">
    <brk id="80" max="255" man="1"/>
    <brk id="139" max="255" man="1"/>
    <brk id="195" max="255" man="1"/>
    <brk id="251" max="255" man="1"/>
    <brk id="307" max="255" man="1"/>
    <brk id="364" max="255" man="1"/>
    <brk id="429" max="255" man="1"/>
    <brk id="486" max="255" man="1"/>
    <brk id="511" max="255" man="1"/>
    <brk id="541" max="255" man="1"/>
    <brk id="575" max="255" man="1"/>
    <brk id="607" max="255" man="1"/>
    <brk id="673" max="255" man="1"/>
    <brk id="736" max="255" man="1"/>
    <brk id="79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4" t="s">
        <v>159</v>
      </c>
      <c r="H882" s="124"/>
    </row>
    <row r="883" spans="7:8" ht="15.75">
      <c r="G883" s="124" t="s">
        <v>160</v>
      </c>
      <c r="H883" s="124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G16" sqref="G16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4" t="s">
        <v>159</v>
      </c>
      <c r="H882" s="124"/>
    </row>
    <row r="883" spans="7:8" ht="15.75">
      <c r="G883" s="124" t="s">
        <v>160</v>
      </c>
      <c r="H883" s="124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48" right="0.27" top="0.33" bottom="0" header="0.51" footer="0.5"/>
  <pageSetup horizontalDpi="180" verticalDpi="180" orientation="portrait" paperSize="5" scale="80" r:id="rId1"/>
  <headerFooter alignWithMargins="0">
    <oddHeader>&amp;C&amp;14Province of LAGUNA
Municipality of CALAUAN
STATUS OF APPROPRIATIONS, ALLOTMENTS AND OBLIGATIONS
(Current Legislative Appropriation)
As of MARCH 2003</oddHeader>
  </headerFooter>
  <rowBreaks count="15" manualBreakCount="15">
    <brk id="80" max="255" man="1"/>
    <brk id="139" max="255" man="1"/>
    <brk id="195" max="255" man="1"/>
    <brk id="251" max="255" man="1"/>
    <brk id="307" max="255" man="1"/>
    <brk id="364" max="255" man="1"/>
    <brk id="429" max="255" man="1"/>
    <brk id="486" max="255" man="1"/>
    <brk id="511" max="255" man="1"/>
    <brk id="541" max="255" man="1"/>
    <brk id="575" max="255" man="1"/>
    <brk id="607" max="255" man="1"/>
    <brk id="673" max="255" man="1"/>
    <brk id="736" max="255" man="1"/>
    <brk id="7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4" t="s">
        <v>159</v>
      </c>
      <c r="H882" s="124"/>
    </row>
    <row r="883" spans="7:8" ht="15.75">
      <c r="G883" s="124" t="s">
        <v>160</v>
      </c>
      <c r="H883" s="124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  <headerFooter alignWithMargins="0">
    <oddHeader>&amp;C&amp;12Province of LAGUNA
Municipality of CALAUAN
STATUS OF APPROPRIATIONS, ALLOTMENTS AND OBLIGATIONS
(Current Legislative Appropriation)
As of APRIL 2003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4" t="s">
        <v>159</v>
      </c>
      <c r="H882" s="124"/>
    </row>
    <row r="883" spans="7:8" ht="15.75">
      <c r="G883" s="124" t="s">
        <v>160</v>
      </c>
      <c r="H883" s="124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  <headerFooter alignWithMargins="0">
    <oddHeader>&amp;C&amp;12Province of LAGUNA
Municipality of CALAUAN
STATUS OF APPROPRIATIONS, ALLOTMENTS AND OBLIGATIONS
(Current Legislative Appropriation)
As of MARCH 2003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SheetLayoutView="100" workbookViewId="0" topLeftCell="A60">
      <selection activeCell="C41" sqref="C41"/>
    </sheetView>
  </sheetViews>
  <sheetFormatPr defaultColWidth="9.140625" defaultRowHeight="12.75"/>
  <cols>
    <col min="1" max="1" width="2.421875" style="0" customWidth="1"/>
    <col min="2" max="2" width="2.28125" style="40" customWidth="1"/>
    <col min="3" max="3" width="68.140625" style="38" customWidth="1"/>
    <col min="4" max="4" width="17.57421875" style="38" customWidth="1"/>
    <col min="5" max="5" width="10.28125" style="38" customWidth="1"/>
    <col min="6" max="6" width="2.140625" style="38" customWidth="1"/>
    <col min="7" max="7" width="19.8515625" style="38" customWidth="1"/>
    <col min="8" max="8" width="18.421875" style="0" hidden="1" customWidth="1"/>
  </cols>
  <sheetData>
    <row r="1" spans="1:7" ht="15">
      <c r="A1" s="46" t="s">
        <v>168</v>
      </c>
      <c r="B1" s="46"/>
      <c r="C1" s="46"/>
      <c r="D1" s="46"/>
      <c r="E1" s="46"/>
      <c r="F1" s="46"/>
      <c r="G1" s="46"/>
    </row>
    <row r="2" spans="1:7" ht="15">
      <c r="A2" s="46" t="s">
        <v>169</v>
      </c>
      <c r="B2" s="46"/>
      <c r="C2" s="46"/>
      <c r="D2" s="46"/>
      <c r="E2" s="46"/>
      <c r="F2" s="46"/>
      <c r="G2" s="46"/>
    </row>
    <row r="3" spans="1:7" ht="15">
      <c r="A3" s="46"/>
      <c r="B3" s="46"/>
      <c r="C3" s="46"/>
      <c r="D3" s="46"/>
      <c r="E3" s="46"/>
      <c r="F3" s="46"/>
      <c r="G3" s="46"/>
    </row>
    <row r="4" spans="1:7" ht="15">
      <c r="A4" s="128" t="s">
        <v>170</v>
      </c>
      <c r="B4" s="128"/>
      <c r="C4" s="128"/>
      <c r="D4" s="128"/>
      <c r="E4" s="128"/>
      <c r="F4" s="128"/>
      <c r="G4" s="128"/>
    </row>
    <row r="5" spans="1:7" ht="15">
      <c r="A5" s="128" t="s">
        <v>184</v>
      </c>
      <c r="B5" s="128"/>
      <c r="C5" s="128"/>
      <c r="D5" s="128"/>
      <c r="E5" s="128"/>
      <c r="F5" s="128"/>
      <c r="G5" s="128"/>
    </row>
    <row r="6" spans="1:7" ht="9" customHeight="1">
      <c r="A6" s="46"/>
      <c r="B6" s="46"/>
      <c r="C6" s="46"/>
      <c r="D6" s="46"/>
      <c r="E6" s="46"/>
      <c r="F6" s="46"/>
      <c r="G6" s="46"/>
    </row>
    <row r="7" spans="1:7" s="45" customFormat="1" ht="18" customHeight="1">
      <c r="A7" s="46" t="s">
        <v>182</v>
      </c>
      <c r="B7" s="46"/>
      <c r="C7" s="46"/>
      <c r="D7" s="46"/>
      <c r="E7" s="46"/>
      <c r="F7" s="46"/>
      <c r="G7" s="46"/>
    </row>
    <row r="8" spans="1:7" s="45" customFormat="1" ht="16.5" customHeight="1">
      <c r="A8" s="46"/>
      <c r="B8" s="46"/>
      <c r="C8" s="46"/>
      <c r="D8" s="46"/>
      <c r="E8" s="46"/>
      <c r="F8" s="46"/>
      <c r="G8" s="46"/>
    </row>
    <row r="9" spans="1:7" s="45" customFormat="1" ht="16.5" customHeight="1">
      <c r="A9" s="53" t="s">
        <v>225</v>
      </c>
      <c r="B9" s="53"/>
      <c r="C9" s="53"/>
      <c r="D9" s="54"/>
      <c r="E9" s="54"/>
      <c r="F9" s="54" t="s">
        <v>171</v>
      </c>
      <c r="G9" s="56">
        <v>5600000</v>
      </c>
    </row>
    <row r="10" spans="1:7" ht="16.5" customHeight="1">
      <c r="A10" s="79"/>
      <c r="B10" s="79"/>
      <c r="C10" s="79"/>
      <c r="D10" s="79"/>
      <c r="E10" s="79"/>
      <c r="F10" s="79"/>
      <c r="G10" s="79"/>
    </row>
    <row r="11" spans="1:7" s="45" customFormat="1" ht="18" customHeight="1">
      <c r="A11" s="53" t="s">
        <v>183</v>
      </c>
      <c r="B11" s="53"/>
      <c r="C11" s="53"/>
      <c r="D11" s="53"/>
      <c r="E11" s="53"/>
      <c r="F11" s="53"/>
      <c r="G11" s="53"/>
    </row>
    <row r="12" spans="1:6" s="57" customFormat="1" ht="12.75" customHeight="1">
      <c r="A12" s="48"/>
      <c r="B12" s="48"/>
      <c r="C12" s="48"/>
      <c r="E12" s="48"/>
      <c r="F12" s="48"/>
    </row>
    <row r="13" spans="1:7" s="45" customFormat="1" ht="15">
      <c r="A13" s="47"/>
      <c r="B13" s="80" t="s">
        <v>164</v>
      </c>
      <c r="C13" s="47"/>
      <c r="D13" s="48" t="s">
        <v>0</v>
      </c>
      <c r="E13" s="47"/>
      <c r="F13" s="47"/>
      <c r="G13" s="48" t="s">
        <v>227</v>
      </c>
    </row>
    <row r="14" spans="1:7" s="45" customFormat="1" ht="15">
      <c r="A14" s="47"/>
      <c r="B14" s="48"/>
      <c r="C14" s="49" t="s">
        <v>102</v>
      </c>
      <c r="D14" s="49"/>
      <c r="E14" s="49"/>
      <c r="F14" s="49"/>
      <c r="G14" s="50"/>
    </row>
    <row r="15" spans="1:8" s="45" customFormat="1" ht="15">
      <c r="A15" s="47"/>
      <c r="B15" s="48"/>
      <c r="C15" s="81" t="s">
        <v>186</v>
      </c>
      <c r="D15" s="82">
        <v>210000</v>
      </c>
      <c r="E15" s="79"/>
      <c r="F15" s="81"/>
      <c r="G15" s="50">
        <v>0</v>
      </c>
      <c r="H15" s="59">
        <f>D15-G15</f>
        <v>210000</v>
      </c>
    </row>
    <row r="16" spans="1:8" s="45" customFormat="1" ht="15">
      <c r="A16" s="47"/>
      <c r="B16" s="48"/>
      <c r="C16" s="81" t="s">
        <v>185</v>
      </c>
      <c r="D16" s="82">
        <v>84000</v>
      </c>
      <c r="E16" s="79"/>
      <c r="F16" s="81"/>
      <c r="G16" s="50">
        <v>12000</v>
      </c>
      <c r="H16" s="59">
        <f>D16-G16</f>
        <v>72000</v>
      </c>
    </row>
    <row r="17" spans="1:8" s="45" customFormat="1" ht="15">
      <c r="A17" s="47"/>
      <c r="B17" s="48"/>
      <c r="C17" s="80" t="s">
        <v>162</v>
      </c>
      <c r="D17" s="83">
        <f>SUM(D15:D16)</f>
        <v>294000</v>
      </c>
      <c r="E17" s="84"/>
      <c r="F17" s="84"/>
      <c r="G17" s="85">
        <f>SUM(G14:G16)</f>
        <v>12000</v>
      </c>
      <c r="H17" s="60">
        <f>D17-G17</f>
        <v>282000</v>
      </c>
    </row>
    <row r="18" spans="1:7" s="45" customFormat="1" ht="15">
      <c r="A18" s="47"/>
      <c r="B18" s="48"/>
      <c r="C18" s="47"/>
      <c r="D18" s="47"/>
      <c r="E18" s="47"/>
      <c r="F18" s="47"/>
      <c r="G18" s="50"/>
    </row>
    <row r="19" spans="1:7" s="62" customFormat="1" ht="14.25" customHeight="1">
      <c r="A19" s="61"/>
      <c r="B19" s="86" t="s">
        <v>163</v>
      </c>
      <c r="C19" s="87"/>
      <c r="D19" s="88"/>
      <c r="E19" s="88"/>
      <c r="F19" s="88"/>
      <c r="G19" s="89"/>
    </row>
    <row r="20" spans="1:8" s="62" customFormat="1" ht="15">
      <c r="A20" s="61"/>
      <c r="B20" s="66"/>
      <c r="C20" s="108" t="s">
        <v>196</v>
      </c>
      <c r="D20" s="110">
        <v>1600000</v>
      </c>
      <c r="F20" s="61"/>
      <c r="G20" s="89">
        <v>2451</v>
      </c>
      <c r="H20" s="59">
        <f>D20-G20</f>
        <v>1597549</v>
      </c>
    </row>
    <row r="21" spans="1:8" s="62" customFormat="1" ht="15">
      <c r="A21" s="61"/>
      <c r="B21" s="66"/>
      <c r="C21" s="113" t="s">
        <v>167</v>
      </c>
      <c r="D21" s="110"/>
      <c r="F21" s="61"/>
      <c r="G21" s="89"/>
      <c r="H21" s="63"/>
    </row>
    <row r="22" spans="1:8" s="62" customFormat="1" ht="15">
      <c r="A22" s="61"/>
      <c r="B22" s="66"/>
      <c r="C22" s="108" t="s">
        <v>187</v>
      </c>
      <c r="D22" s="110">
        <v>700000</v>
      </c>
      <c r="F22" s="70"/>
      <c r="G22" s="89">
        <v>0</v>
      </c>
      <c r="H22" s="59">
        <f>D22-G22</f>
        <v>700000</v>
      </c>
    </row>
    <row r="23" spans="1:7" s="62" customFormat="1" ht="15">
      <c r="A23" s="61"/>
      <c r="B23" s="68"/>
      <c r="C23" s="111" t="s">
        <v>188</v>
      </c>
      <c r="D23" s="109"/>
      <c r="E23" s="110"/>
      <c r="F23" s="61"/>
      <c r="G23" s="89"/>
    </row>
    <row r="24" spans="1:8" s="62" customFormat="1" ht="15">
      <c r="A24" s="61"/>
      <c r="B24" s="66"/>
      <c r="C24" s="111" t="s">
        <v>189</v>
      </c>
      <c r="D24" s="109"/>
      <c r="E24" s="110"/>
      <c r="F24" s="70"/>
      <c r="G24" s="89"/>
      <c r="H24" s="63"/>
    </row>
    <row r="25" spans="1:8" s="62" customFormat="1" ht="15">
      <c r="A25" s="61"/>
      <c r="B25" s="66"/>
      <c r="C25" s="112" t="s">
        <v>190</v>
      </c>
      <c r="D25" s="109"/>
      <c r="E25" s="110"/>
      <c r="F25" s="70"/>
      <c r="G25" s="89"/>
      <c r="H25" s="63"/>
    </row>
    <row r="26" spans="1:8" s="62" customFormat="1" ht="15">
      <c r="A26" s="61"/>
      <c r="B26" s="66"/>
      <c r="C26" s="112" t="s">
        <v>191</v>
      </c>
      <c r="D26" s="109"/>
      <c r="E26" s="110"/>
      <c r="F26" s="61"/>
      <c r="G26" s="89"/>
      <c r="H26" s="63"/>
    </row>
    <row r="27" spans="1:7" s="62" customFormat="1" ht="15">
      <c r="A27" s="61"/>
      <c r="B27" s="66"/>
      <c r="C27" s="112" t="s">
        <v>192</v>
      </c>
      <c r="D27" s="109"/>
      <c r="E27" s="110"/>
      <c r="F27" s="90"/>
      <c r="G27" s="89"/>
    </row>
    <row r="28" spans="1:8" s="62" customFormat="1" ht="15">
      <c r="A28" s="61"/>
      <c r="B28" s="66"/>
      <c r="C28" s="112" t="s">
        <v>193</v>
      </c>
      <c r="D28" s="109"/>
      <c r="E28" s="110"/>
      <c r="F28" s="90"/>
      <c r="G28" s="89"/>
      <c r="H28" s="63"/>
    </row>
    <row r="29" spans="1:8" s="62" customFormat="1" ht="15">
      <c r="A29" s="61"/>
      <c r="B29" s="66"/>
      <c r="C29" s="112" t="s">
        <v>194</v>
      </c>
      <c r="D29" s="109"/>
      <c r="E29" s="110"/>
      <c r="F29" s="91"/>
      <c r="G29" s="89"/>
      <c r="H29" s="63"/>
    </row>
    <row r="30" spans="1:8" s="62" customFormat="1" ht="15">
      <c r="A30" s="61"/>
      <c r="B30" s="66"/>
      <c r="C30" s="112" t="s">
        <v>195</v>
      </c>
      <c r="D30" s="109"/>
      <c r="E30" s="110"/>
      <c r="F30" s="91"/>
      <c r="G30" s="89"/>
      <c r="H30" s="63"/>
    </row>
    <row r="31" spans="1:8" s="62" customFormat="1" ht="15">
      <c r="A31" s="61"/>
      <c r="B31" s="66"/>
      <c r="C31" s="114" t="s">
        <v>197</v>
      </c>
      <c r="D31" s="34"/>
      <c r="E31" s="110"/>
      <c r="F31" s="91"/>
      <c r="G31" s="89"/>
      <c r="H31" s="63"/>
    </row>
    <row r="32" spans="1:8" s="62" customFormat="1" ht="15">
      <c r="A32" s="61"/>
      <c r="B32" s="66"/>
      <c r="C32" s="115" t="s">
        <v>180</v>
      </c>
      <c r="D32" s="110">
        <v>36000</v>
      </c>
      <c r="F32" s="91"/>
      <c r="G32" s="89">
        <v>0</v>
      </c>
      <c r="H32" s="63">
        <f>D32-G32</f>
        <v>36000</v>
      </c>
    </row>
    <row r="33" spans="1:8" s="62" customFormat="1" ht="15">
      <c r="A33" s="67"/>
      <c r="B33" s="68"/>
      <c r="C33" s="108" t="s">
        <v>198</v>
      </c>
      <c r="D33" s="110"/>
      <c r="F33" s="91"/>
      <c r="G33" s="92"/>
      <c r="H33" s="63"/>
    </row>
    <row r="34" spans="1:8" s="62" customFormat="1" ht="15">
      <c r="A34" s="67"/>
      <c r="B34" s="68"/>
      <c r="C34" s="115" t="s">
        <v>199</v>
      </c>
      <c r="D34" s="116">
        <v>434310</v>
      </c>
      <c r="F34" s="91"/>
      <c r="G34" s="92">
        <v>0</v>
      </c>
      <c r="H34" s="63">
        <f>D34-G34</f>
        <v>434310</v>
      </c>
    </row>
    <row r="35" spans="1:8" s="62" customFormat="1" ht="15">
      <c r="A35" s="67"/>
      <c r="B35" s="68"/>
      <c r="C35" s="115" t="s">
        <v>200</v>
      </c>
      <c r="D35" s="110">
        <v>100000</v>
      </c>
      <c r="F35" s="91"/>
      <c r="G35" s="92">
        <v>0</v>
      </c>
      <c r="H35" s="63">
        <f>D35-G35</f>
        <v>100000</v>
      </c>
    </row>
    <row r="36" spans="1:7" s="62" customFormat="1" ht="15">
      <c r="A36" s="67"/>
      <c r="B36" s="68"/>
      <c r="C36" s="112" t="s">
        <v>201</v>
      </c>
      <c r="D36" s="110"/>
      <c r="F36" s="91"/>
      <c r="G36" s="92"/>
    </row>
    <row r="37" spans="1:8" s="62" customFormat="1" ht="15">
      <c r="A37" s="67"/>
      <c r="B37" s="68"/>
      <c r="C37" s="112" t="s">
        <v>202</v>
      </c>
      <c r="D37" s="110"/>
      <c r="F37" s="93"/>
      <c r="G37" s="92"/>
      <c r="H37" s="63"/>
    </row>
    <row r="38" spans="1:7" s="62" customFormat="1" ht="15">
      <c r="A38" s="61"/>
      <c r="B38" s="66"/>
      <c r="C38" s="108" t="s">
        <v>203</v>
      </c>
      <c r="D38" s="110"/>
      <c r="F38" s="90"/>
      <c r="G38" s="89"/>
    </row>
    <row r="39" spans="1:8" s="62" customFormat="1" ht="15">
      <c r="A39" s="61"/>
      <c r="B39" s="66"/>
      <c r="C39" s="111" t="s">
        <v>204</v>
      </c>
      <c r="D39" s="110"/>
      <c r="F39" s="90"/>
      <c r="G39" s="92"/>
      <c r="H39" s="63"/>
    </row>
    <row r="40" spans="1:8" s="62" customFormat="1" ht="15">
      <c r="A40" s="61"/>
      <c r="B40" s="66"/>
      <c r="C40" s="115" t="s">
        <v>205</v>
      </c>
      <c r="D40" s="110">
        <v>477480</v>
      </c>
      <c r="F40" s="70"/>
      <c r="G40" s="92">
        <v>0</v>
      </c>
      <c r="H40" s="63">
        <f>D40-G40</f>
        <v>477480</v>
      </c>
    </row>
    <row r="41" spans="1:8" s="62" customFormat="1" ht="15">
      <c r="A41" s="61"/>
      <c r="B41" s="66"/>
      <c r="C41" s="115" t="s">
        <v>206</v>
      </c>
      <c r="D41" s="110">
        <v>668860</v>
      </c>
      <c r="F41" s="70"/>
      <c r="G41" s="92">
        <v>0</v>
      </c>
      <c r="H41" s="63">
        <f>D41-G41</f>
        <v>668860</v>
      </c>
    </row>
    <row r="42" spans="1:8" s="62" customFormat="1" ht="15">
      <c r="A42" s="61"/>
      <c r="B42" s="66"/>
      <c r="C42" s="117" t="s">
        <v>207</v>
      </c>
      <c r="D42" s="118"/>
      <c r="F42" s="90"/>
      <c r="G42" s="92"/>
      <c r="H42" s="63"/>
    </row>
    <row r="43" spans="1:8" s="62" customFormat="1" ht="15">
      <c r="A43" s="61"/>
      <c r="B43" s="66"/>
      <c r="C43" s="108" t="s">
        <v>208</v>
      </c>
      <c r="D43" s="118">
        <v>400000</v>
      </c>
      <c r="F43" s="90"/>
      <c r="G43" s="92">
        <v>0</v>
      </c>
      <c r="H43" s="63">
        <f>D43-G43</f>
        <v>400000</v>
      </c>
    </row>
    <row r="44" spans="1:7" s="62" customFormat="1" ht="15">
      <c r="A44" s="61"/>
      <c r="B44" s="66"/>
      <c r="C44" s="115" t="s">
        <v>209</v>
      </c>
      <c r="D44" s="118"/>
      <c r="F44" s="90"/>
      <c r="G44" s="92"/>
    </row>
    <row r="45" spans="1:8" s="62" customFormat="1" ht="15">
      <c r="A45" s="61"/>
      <c r="B45" s="66"/>
      <c r="C45" s="111" t="s">
        <v>210</v>
      </c>
      <c r="D45" s="118"/>
      <c r="F45" s="90"/>
      <c r="G45" s="92"/>
      <c r="H45" s="63"/>
    </row>
    <row r="46" spans="1:7" s="62" customFormat="1" ht="15">
      <c r="A46" s="61"/>
      <c r="B46" s="66"/>
      <c r="C46" s="111" t="s">
        <v>211</v>
      </c>
      <c r="D46" s="118"/>
      <c r="F46" s="70"/>
      <c r="G46" s="92"/>
    </row>
    <row r="47" spans="1:8" s="62" customFormat="1" ht="15">
      <c r="A47" s="61"/>
      <c r="B47" s="66"/>
      <c r="C47" s="111" t="s">
        <v>212</v>
      </c>
      <c r="D47" s="118"/>
      <c r="F47" s="90"/>
      <c r="G47" s="92"/>
      <c r="H47" s="63"/>
    </row>
    <row r="48" spans="1:8" s="62" customFormat="1" ht="15">
      <c r="A48" s="61"/>
      <c r="B48" s="66"/>
      <c r="C48" s="111" t="s">
        <v>213</v>
      </c>
      <c r="D48" s="118"/>
      <c r="F48" s="90"/>
      <c r="G48" s="92"/>
      <c r="H48" s="63"/>
    </row>
    <row r="49" spans="1:8" s="62" customFormat="1" ht="15">
      <c r="A49" s="61"/>
      <c r="B49" s="66"/>
      <c r="C49" s="111" t="s">
        <v>214</v>
      </c>
      <c r="D49" s="118"/>
      <c r="F49" s="70"/>
      <c r="G49" s="92"/>
      <c r="H49" s="63"/>
    </row>
    <row r="50" spans="1:7" s="62" customFormat="1" ht="15">
      <c r="A50" s="61"/>
      <c r="B50" s="66"/>
      <c r="C50" s="111" t="s">
        <v>215</v>
      </c>
      <c r="D50" s="118"/>
      <c r="F50" s="90"/>
      <c r="G50" s="92"/>
    </row>
    <row r="51" spans="1:8" s="62" customFormat="1" ht="15">
      <c r="A51" s="61"/>
      <c r="B51" s="66"/>
      <c r="C51" s="111" t="s">
        <v>216</v>
      </c>
      <c r="D51" s="118"/>
      <c r="F51" s="90"/>
      <c r="G51" s="92"/>
      <c r="H51" s="63"/>
    </row>
    <row r="52" spans="1:7" s="62" customFormat="1" ht="15">
      <c r="A52" s="61"/>
      <c r="B52" s="66"/>
      <c r="C52" s="119"/>
      <c r="D52" s="120"/>
      <c r="F52" s="70"/>
      <c r="G52" s="92"/>
    </row>
    <row r="53" spans="1:8" s="62" customFormat="1" ht="15">
      <c r="A53" s="61"/>
      <c r="B53" s="66"/>
      <c r="C53" s="121" t="s">
        <v>217</v>
      </c>
      <c r="D53" s="120">
        <v>200000</v>
      </c>
      <c r="F53" s="90"/>
      <c r="G53" s="92">
        <v>8000</v>
      </c>
      <c r="H53" s="63">
        <f>D53-G53</f>
        <v>192000</v>
      </c>
    </row>
    <row r="54" spans="1:8" s="62" customFormat="1" ht="15">
      <c r="A54" s="61"/>
      <c r="B54" s="66"/>
      <c r="C54" s="95"/>
      <c r="D54" s="94"/>
      <c r="E54" s="67"/>
      <c r="F54" s="90"/>
      <c r="G54" s="92"/>
      <c r="H54" s="63"/>
    </row>
    <row r="55" spans="1:8" s="62" customFormat="1" ht="15">
      <c r="A55" s="96"/>
      <c r="B55" s="97"/>
      <c r="C55" s="71" t="s">
        <v>172</v>
      </c>
      <c r="D55" s="98">
        <f>SUM(D20:D54)</f>
        <v>4616650</v>
      </c>
      <c r="E55" s="71"/>
      <c r="F55" s="71"/>
      <c r="G55" s="99">
        <f>SUM(G20:G54)</f>
        <v>10451</v>
      </c>
      <c r="H55" s="69">
        <f>D55-G55</f>
        <v>4606199</v>
      </c>
    </row>
    <row r="56" spans="1:7" s="62" customFormat="1" ht="15">
      <c r="A56" s="61"/>
      <c r="B56" s="66"/>
      <c r="C56" s="61"/>
      <c r="D56" s="61"/>
      <c r="E56" s="61"/>
      <c r="F56" s="61"/>
      <c r="G56" s="89"/>
    </row>
    <row r="57" spans="1:7" s="62" customFormat="1" ht="15" customHeight="1">
      <c r="A57" s="70"/>
      <c r="B57" s="86" t="s">
        <v>42</v>
      </c>
      <c r="C57" s="100"/>
      <c r="D57" s="100"/>
      <c r="E57" s="100"/>
      <c r="F57" s="100"/>
      <c r="G57" s="89"/>
    </row>
    <row r="58" spans="1:8" s="62" customFormat="1" ht="15" customHeight="1">
      <c r="A58" s="70"/>
      <c r="B58" s="86"/>
      <c r="C58" s="119" t="s">
        <v>218</v>
      </c>
      <c r="D58" s="120">
        <v>634500</v>
      </c>
      <c r="F58" s="100"/>
      <c r="G58" s="89">
        <v>0</v>
      </c>
      <c r="H58" s="63">
        <f>D58-G58</f>
        <v>634500</v>
      </c>
    </row>
    <row r="59" spans="1:7" s="62" customFormat="1" ht="15" customHeight="1">
      <c r="A59" s="70"/>
      <c r="B59" s="86"/>
      <c r="C59" s="122" t="s">
        <v>219</v>
      </c>
      <c r="D59" s="120"/>
      <c r="F59" s="100"/>
      <c r="G59" s="89"/>
    </row>
    <row r="60" spans="1:7" s="62" customFormat="1" ht="15" customHeight="1">
      <c r="A60" s="70"/>
      <c r="B60" s="86"/>
      <c r="C60" s="122" t="s">
        <v>220</v>
      </c>
      <c r="D60" s="120"/>
      <c r="F60" s="100"/>
      <c r="G60" s="89"/>
    </row>
    <row r="61" spans="1:7" s="62" customFormat="1" ht="15" customHeight="1">
      <c r="A61" s="70"/>
      <c r="B61" s="86"/>
      <c r="C61" s="122" t="s">
        <v>221</v>
      </c>
      <c r="D61" s="120"/>
      <c r="F61" s="100"/>
      <c r="G61" s="89"/>
    </row>
    <row r="62" spans="1:7" s="62" customFormat="1" ht="15" customHeight="1">
      <c r="A62" s="70"/>
      <c r="B62" s="86"/>
      <c r="C62" s="122" t="s">
        <v>222</v>
      </c>
      <c r="D62" s="120"/>
      <c r="F62" s="100"/>
      <c r="G62" s="89"/>
    </row>
    <row r="63" spans="1:8" s="62" customFormat="1" ht="15" customHeight="1">
      <c r="A63" s="70"/>
      <c r="B63" s="86"/>
      <c r="C63" s="119" t="s">
        <v>223</v>
      </c>
      <c r="D63" s="120">
        <v>40000</v>
      </c>
      <c r="F63" s="70"/>
      <c r="G63" s="89">
        <v>0</v>
      </c>
      <c r="H63" s="63">
        <f>D63-G63</f>
        <v>40000</v>
      </c>
    </row>
    <row r="64" spans="1:8" s="62" customFormat="1" ht="15" customHeight="1">
      <c r="A64" s="70"/>
      <c r="B64" s="86"/>
      <c r="C64" s="115" t="s">
        <v>224</v>
      </c>
      <c r="D64" s="120">
        <v>14850</v>
      </c>
      <c r="F64" s="70"/>
      <c r="G64" s="89">
        <v>0</v>
      </c>
      <c r="H64" s="63">
        <f>D64-G64</f>
        <v>14850</v>
      </c>
    </row>
    <row r="65" spans="1:8" s="65" customFormat="1" ht="15" customHeight="1">
      <c r="A65" s="96"/>
      <c r="B65" s="96"/>
      <c r="C65" s="71" t="s">
        <v>165</v>
      </c>
      <c r="D65" s="98">
        <f>SUM(D58:D64)</f>
        <v>689350</v>
      </c>
      <c r="E65" s="71"/>
      <c r="F65" s="71"/>
      <c r="G65" s="99">
        <f>SUM(G58:G64)</f>
        <v>0</v>
      </c>
      <c r="H65" s="69">
        <f>D65-G65</f>
        <v>689350</v>
      </c>
    </row>
    <row r="66" spans="1:7" s="62" customFormat="1" ht="15" customHeight="1">
      <c r="A66" s="61"/>
      <c r="B66" s="66"/>
      <c r="C66" s="61"/>
      <c r="D66" s="61"/>
      <c r="E66" s="61"/>
      <c r="F66" s="61"/>
      <c r="G66" s="89"/>
    </row>
    <row r="67" spans="1:7" s="62" customFormat="1" ht="15" customHeight="1">
      <c r="A67" s="71"/>
      <c r="B67" s="97"/>
      <c r="C67" s="96"/>
      <c r="D67" s="101">
        <f>D65+D55+D17</f>
        <v>5600000</v>
      </c>
      <c r="E67" s="102"/>
      <c r="F67" s="102"/>
      <c r="G67" s="96"/>
    </row>
    <row r="68" spans="1:7" s="62" customFormat="1" ht="15" customHeight="1">
      <c r="A68" s="102" t="s">
        <v>166</v>
      </c>
      <c r="B68" s="103"/>
      <c r="C68" s="67"/>
      <c r="D68" s="104"/>
      <c r="E68" s="105"/>
      <c r="F68" s="105"/>
      <c r="G68" s="106">
        <f>+G17+G55+G65</f>
        <v>22451</v>
      </c>
    </row>
    <row r="69" spans="1:8" s="62" customFormat="1" ht="15" customHeight="1" thickBot="1">
      <c r="A69" s="129" t="s">
        <v>181</v>
      </c>
      <c r="B69" s="129"/>
      <c r="C69" s="129"/>
      <c r="D69" s="78"/>
      <c r="E69" s="78"/>
      <c r="F69" s="78"/>
      <c r="G69" s="107">
        <f>G9-G68</f>
        <v>5577549</v>
      </c>
      <c r="H69" s="69">
        <f>H55+H17+H65</f>
        <v>5577549</v>
      </c>
    </row>
    <row r="70" spans="1:7" s="75" customFormat="1" ht="16.5" thickTop="1">
      <c r="A70" s="72"/>
      <c r="B70" s="73"/>
      <c r="C70" s="73"/>
      <c r="D70" s="64"/>
      <c r="E70" s="64"/>
      <c r="F70" s="64"/>
      <c r="G70" s="74"/>
    </row>
    <row r="71" spans="1:7" s="75" customFormat="1" ht="15.75">
      <c r="A71" s="72"/>
      <c r="B71" s="76"/>
      <c r="C71" s="65"/>
      <c r="D71" s="77" t="s">
        <v>173</v>
      </c>
      <c r="E71" s="64"/>
      <c r="F71" s="64"/>
      <c r="G71" s="62"/>
    </row>
    <row r="72" spans="1:7" s="75" customFormat="1" ht="15.75">
      <c r="A72" s="72"/>
      <c r="B72" s="76"/>
      <c r="C72" s="65"/>
      <c r="D72" s="77" t="s">
        <v>174</v>
      </c>
      <c r="E72" s="64"/>
      <c r="F72" s="64"/>
      <c r="G72" s="62"/>
    </row>
    <row r="73" spans="1:7" s="75" customFormat="1" ht="15.75">
      <c r="A73" s="72"/>
      <c r="B73" s="76"/>
      <c r="C73" s="65"/>
      <c r="D73" s="77" t="s">
        <v>175</v>
      </c>
      <c r="E73" s="64"/>
      <c r="F73" s="64"/>
      <c r="G73" s="62"/>
    </row>
    <row r="74" spans="1:23" s="39" customFormat="1" ht="19.5" customHeight="1">
      <c r="A74" s="28"/>
      <c r="B74" s="30"/>
      <c r="D74" s="57"/>
      <c r="E74" s="123" t="s">
        <v>226</v>
      </c>
      <c r="F74" s="57"/>
      <c r="G74" s="51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s="39" customFormat="1" ht="15.75">
      <c r="A75" s="28"/>
      <c r="B75" s="30"/>
      <c r="D75" s="127" t="s">
        <v>176</v>
      </c>
      <c r="E75" s="127"/>
      <c r="F75" s="127"/>
      <c r="G75" s="127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s="39" customFormat="1" ht="15.75">
      <c r="A76" s="28"/>
      <c r="B76" s="30"/>
      <c r="D76" s="126" t="s">
        <v>177</v>
      </c>
      <c r="E76" s="126"/>
      <c r="F76" s="126"/>
      <c r="G76" s="12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s="39" customFormat="1" ht="15.75" customHeight="1">
      <c r="A77" s="28"/>
      <c r="B77" s="30"/>
      <c r="C77" s="42"/>
      <c r="D77" s="55"/>
      <c r="E77" s="55"/>
      <c r="F77" s="55"/>
      <c r="G77" s="58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s="39" customFormat="1" ht="15.75" customHeight="1">
      <c r="A78"/>
      <c r="B78" s="40"/>
      <c r="C78" s="42"/>
      <c r="D78" s="126" t="s">
        <v>226</v>
      </c>
      <c r="E78" s="126"/>
      <c r="F78" s="126"/>
      <c r="G78" s="126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4:10" ht="12.75">
      <c r="D79" s="125" t="s">
        <v>178</v>
      </c>
      <c r="E79" s="125"/>
      <c r="F79" s="125"/>
      <c r="G79" s="125"/>
      <c r="J79" s="44"/>
    </row>
    <row r="80" spans="4:7" ht="12.75">
      <c r="D80" s="126" t="s">
        <v>179</v>
      </c>
      <c r="E80" s="126"/>
      <c r="F80" s="126"/>
      <c r="G80" s="126"/>
    </row>
    <row r="81" spans="3:7" ht="12.75">
      <c r="C81" s="43"/>
      <c r="D81" s="52"/>
      <c r="E81" s="52"/>
      <c r="F81" s="52"/>
      <c r="G81" s="52"/>
    </row>
    <row r="82" ht="12.75">
      <c r="G82" s="41"/>
    </row>
  </sheetData>
  <sheetProtection selectLockedCells="1" selectUnlockedCells="1"/>
  <mergeCells count="8">
    <mergeCell ref="D79:G79"/>
    <mergeCell ref="D80:G80"/>
    <mergeCell ref="D76:G76"/>
    <mergeCell ref="D75:G75"/>
    <mergeCell ref="D78:G78"/>
    <mergeCell ref="A4:G4"/>
    <mergeCell ref="A5:G5"/>
    <mergeCell ref="A69:C6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3"/>
  <rowBreaks count="1" manualBreakCount="1">
    <brk id="81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4" t="s">
        <v>159</v>
      </c>
      <c r="H882" s="124"/>
    </row>
    <row r="883" spans="7:8" ht="15.75">
      <c r="G883" s="124" t="s">
        <v>160</v>
      </c>
      <c r="H883" s="124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4" t="s">
        <v>159</v>
      </c>
      <c r="H882" s="124"/>
    </row>
    <row r="883" spans="7:8" ht="15.75">
      <c r="G883" s="124" t="s">
        <v>160</v>
      </c>
      <c r="H883" s="124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4" t="s">
        <v>159</v>
      </c>
      <c r="H882" s="124"/>
    </row>
    <row r="883" spans="7:8" ht="15.75">
      <c r="G883" s="124" t="s">
        <v>160</v>
      </c>
      <c r="H883" s="124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4" t="s">
        <v>159</v>
      </c>
      <c r="H882" s="124"/>
    </row>
    <row r="883" spans="7:8" ht="15.75">
      <c r="G883" s="124" t="s">
        <v>160</v>
      </c>
      <c r="H883" s="124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Status of Appropriations, Allotments, and Obligations</dc:title>
  <dc:subject>General Fund</dc:subject>
  <dc:creator>Herbert M. Sicat</dc:creator>
  <cp:keywords/>
  <dc:description/>
  <cp:lastModifiedBy>LIEZEL</cp:lastModifiedBy>
  <cp:lastPrinted>2021-05-07T08:16:42Z</cp:lastPrinted>
  <dcterms:created xsi:type="dcterms:W3CDTF">2001-11-19T12:38:59Z</dcterms:created>
  <dcterms:modified xsi:type="dcterms:W3CDTF">2021-05-12T05:53:11Z</dcterms:modified>
  <cp:category/>
  <cp:version/>
  <cp:contentType/>
  <cp:contentStatus/>
</cp:coreProperties>
</file>